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raymond.lui\Downloads\"/>
    </mc:Choice>
  </mc:AlternateContent>
  <xr:revisionPtr revIDLastSave="0" documentId="13_ncr:1_{2F9DEDD1-DF6D-471B-ACF6-86FB972F3AC0}" xr6:coauthVersionLast="47" xr6:coauthVersionMax="47" xr10:uidLastSave="{00000000-0000-0000-0000-000000000000}"/>
  <bookViews>
    <workbookView xWindow="-108" yWindow="-108" windowWidth="23256" windowHeight="14016" xr2:uid="{189A3D3D-4C88-0B4E-B87C-30ED776FB1A4}"/>
  </bookViews>
  <sheets>
    <sheet name="Task Mining Assessmen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1" l="1"/>
  <c r="E4" i="1"/>
  <c r="E3" i="1"/>
  <c r="E2" i="1"/>
  <c r="J29" i="1"/>
  <c r="J21" i="1"/>
  <c r="J20" i="1"/>
  <c r="J15" i="1"/>
  <c r="J27" i="1"/>
  <c r="J23" i="1"/>
  <c r="J14" i="1" l="1"/>
  <c r="J26" i="1"/>
  <c r="J28" i="1"/>
  <c r="J22" i="1"/>
  <c r="J19" i="1"/>
  <c r="J16" i="1"/>
</calcChain>
</file>

<file path=xl/sharedStrings.xml><?xml version="1.0" encoding="utf-8"?>
<sst xmlns="http://schemas.openxmlformats.org/spreadsheetml/2006/main" count="69" uniqueCount="57">
  <si>
    <t xml:space="preserve">These are used for the calculations, do not remove </t>
  </si>
  <si>
    <t>No</t>
  </si>
  <si>
    <t>1-2</t>
  </si>
  <si>
    <t>Low</t>
  </si>
  <si>
    <t>Business suitability</t>
  </si>
  <si>
    <t>Yes</t>
  </si>
  <si>
    <t>Partial</t>
  </si>
  <si>
    <t>3-5</t>
  </si>
  <si>
    <t>Medium</t>
  </si>
  <si>
    <t>Team suitability</t>
  </si>
  <si>
    <t>6-10</t>
  </si>
  <si>
    <t>High</t>
  </si>
  <si>
    <t>N/a</t>
  </si>
  <si>
    <t>Technical suitability</t>
  </si>
  <si>
    <t>11-25</t>
  </si>
  <si>
    <t>25+</t>
  </si>
  <si>
    <t>Company</t>
  </si>
  <si>
    <t>Team</t>
  </si>
  <si>
    <t>Activity description</t>
  </si>
  <si>
    <t>Business Assessment</t>
  </si>
  <si>
    <t>Score</t>
  </si>
  <si>
    <t>Weight</t>
  </si>
  <si>
    <t>Criteria</t>
  </si>
  <si>
    <t>Explanation</t>
  </si>
  <si>
    <t>Answer</t>
  </si>
  <si>
    <t>Comment</t>
  </si>
  <si>
    <t>How many people are doing similar tasks?</t>
  </si>
  <si>
    <t>Is the department ready for automation?</t>
  </si>
  <si>
    <t>Team Assessment</t>
  </si>
  <si>
    <t>Is the number of participants in the recommended range?</t>
  </si>
  <si>
    <t>Do the participants have a similar role and perform similar tasks?</t>
  </si>
  <si>
    <t>Are there special / specific days for certain tasks?</t>
  </si>
  <si>
    <t>inverted</t>
  </si>
  <si>
    <t>Can the tasks be done one-by-one with a clear start and end?</t>
  </si>
  <si>
    <t>Technical Assessment</t>
  </si>
  <si>
    <t>How many applications are in the study?</t>
  </si>
  <si>
    <t>Are the modules (screens) for different actions distinguishable?</t>
  </si>
  <si>
    <t>Unassisted Task Mining Assessment</t>
  </si>
  <si>
    <t xml:space="preserve">Fill in the Answer column to see suitability metrics in the top right. The questions are weighted. Higher scores (max 100%) are better.
Lower scores indicate the potential for lower quality results from AI analysis. </t>
  </si>
  <si>
    <t>To what degree does the work have routine / repeated steps?</t>
  </si>
  <si>
    <t>Are applications in English?</t>
  </si>
  <si>
    <t>Do the participants' workstations meet the requirements for running the recorder client application?</t>
  </si>
  <si>
    <t>Do you have consent for uploading and analyzing personal data in the cloud?</t>
  </si>
  <si>
    <t>The value of automation is higher for a workforce performing similar tasks</t>
  </si>
  <si>
    <t xml:space="preserve">If the work has a more repetitive nature, there is more value for automation. If the work is more custom / free-form, there is less potential for automation. </t>
  </si>
  <si>
    <t>To reduce time to value after the task mining study - Is there executive sponsorship for discovering and automating processes? Do Subject Matter Experts welcome changes in the way they operate?</t>
  </si>
  <si>
    <t>The recommended number of recording users is 2 to 7. Not more than 10 users can be invited to a project.</t>
  </si>
  <si>
    <t>Recording data on the days when employees perform one-off tasks (e.g. building new reports or not using an application due to maintenance) could impact the result. For those days, evaluate if Assisted Task Mining is more suitable for capturing the tasks.</t>
  </si>
  <si>
    <t xml:space="preserve">We recommend users to perform one task at a time, since multi-tasking will make it harder for the AI model to identify repetitive tasks. We also recommend tasks to start with a specific step and end with a specific step. </t>
  </si>
  <si>
    <t>Are the tasks fully done on the desktop?</t>
  </si>
  <si>
    <t>Different applications will make it easier for the AI model to identify different tasks.</t>
  </si>
  <si>
    <t>The language of applications should be in English. Unassisted Task Mining has not been optmized for other languages yet. Please check our roadmap for language support.</t>
  </si>
  <si>
    <t>If the work done by the participants is too different (e.g. type of work, complexity of the cases), the result could be impacted.</t>
  </si>
  <si>
    <t>The Task Mining recorder tracks only the applications on Microsoft Windows-based computers. If users perform actions on paper or on other devices, those actions could not be tracked.</t>
  </si>
  <si>
    <t xml:space="preserve">Within a single application, you will get better results if screens are different (e.g. a different dialog window for creating a Purchase Order and approving a Purchase Order). Tasks need at least two different screens since the grouping is done at the screen level. Avoid screen overlays that might make it harder to detect which part of the screen you are working on (i.e. Salesforce). </t>
  </si>
  <si>
    <r>
      <t xml:space="preserve">Participants should meet the requirements for the recorder to run on their desktop computers. See </t>
    </r>
    <r>
      <rPr>
        <u/>
        <sz val="12"/>
        <color rgb="FF0000FF"/>
        <rFont val="Calibri"/>
        <family val="2"/>
        <scheme val="minor"/>
      </rPr>
      <t>documentation</t>
    </r>
    <r>
      <rPr>
        <sz val="12"/>
        <color theme="1" tint="0.34998626667073579"/>
        <rFont val="Calibri"/>
        <family val="2"/>
        <scheme val="minor"/>
      </rPr>
      <t xml:space="preserve"> for the requirements.</t>
    </r>
  </si>
  <si>
    <t>Applicable to UiPath Automation Cloud where data is stored in the cloud.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</si>
</sst>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b/>
      <sz val="20"/>
      <color theme="1"/>
      <name val="Calibri"/>
      <family val="2"/>
      <scheme val="minor"/>
    </font>
    <font>
      <b/>
      <sz val="11"/>
      <color theme="1"/>
      <name val="Calibri"/>
      <family val="2"/>
      <scheme val="minor"/>
    </font>
    <font>
      <b/>
      <sz val="16"/>
      <color theme="1"/>
      <name val="Calibri"/>
      <family val="2"/>
      <scheme val="minor"/>
    </font>
    <font>
      <sz val="12"/>
      <color rgb="FF3F3F76"/>
      <name val="Calibri"/>
      <family val="2"/>
      <scheme val="minor"/>
    </font>
    <font>
      <b/>
      <sz val="12"/>
      <color rgb="FFFA7D00"/>
      <name val="Calibri"/>
      <family val="2"/>
      <scheme val="minor"/>
    </font>
    <font>
      <sz val="11"/>
      <name val="Calibri"/>
      <family val="2"/>
      <scheme val="minor"/>
    </font>
    <font>
      <sz val="12"/>
      <name val="Calibri"/>
      <family val="2"/>
      <scheme val="minor"/>
    </font>
    <font>
      <b/>
      <sz val="11"/>
      <name val="Calibri"/>
      <family val="2"/>
      <scheme val="minor"/>
    </font>
    <font>
      <b/>
      <sz val="14"/>
      <color theme="1"/>
      <name val="Calibri"/>
      <family val="2"/>
      <scheme val="minor"/>
    </font>
    <font>
      <sz val="12"/>
      <color theme="1" tint="0.34998626667073579"/>
      <name val="Calibri"/>
      <family val="2"/>
      <scheme val="minor"/>
    </font>
    <font>
      <b/>
      <sz val="24"/>
      <color theme="1"/>
      <name val="Calibri"/>
      <family val="2"/>
      <scheme val="minor"/>
    </font>
    <font>
      <u/>
      <sz val="12"/>
      <color rgb="FF0000FF"/>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C99"/>
      </patternFill>
    </fill>
    <fill>
      <patternFill patternType="solid">
        <fgColor rgb="FFF2F2F2"/>
      </patternFill>
    </fill>
    <fill>
      <patternFill patternType="solid">
        <fgColor theme="6"/>
        <bgColor indexed="64"/>
      </patternFill>
    </fill>
  </fills>
  <borders count="24">
    <border>
      <left/>
      <right/>
      <top/>
      <bottom/>
      <diagonal/>
    </border>
    <border>
      <left style="thin">
        <color theme="0"/>
      </left>
      <right style="thin">
        <color theme="0"/>
      </right>
      <top style="thin">
        <color theme="0"/>
      </top>
      <bottom style="thin">
        <color theme="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left>
      <right style="thin">
        <color theme="0"/>
      </right>
      <top style="thin">
        <color theme="0"/>
      </top>
      <bottom/>
      <diagonal/>
    </border>
    <border>
      <left style="thin">
        <color rgb="FF7F7F7F"/>
      </left>
      <right style="thin">
        <color rgb="FF7F7F7F"/>
      </right>
      <top style="thin">
        <color rgb="FF7F7F7F"/>
      </top>
      <bottom style="thin">
        <color rgb="FF7F7F7F"/>
      </bottom>
      <diagonal/>
    </border>
    <border>
      <left style="thin">
        <color theme="0"/>
      </left>
      <right style="thin">
        <color theme="0"/>
      </right>
      <top style="thin">
        <color theme="0"/>
      </top>
      <bottom style="thin">
        <color theme="1"/>
      </bottom>
      <diagonal/>
    </border>
    <border>
      <left style="thin">
        <color theme="0"/>
      </left>
      <right/>
      <top style="thin">
        <color theme="0"/>
      </top>
      <bottom/>
      <diagonal/>
    </border>
    <border>
      <left style="thin">
        <color theme="0"/>
      </left>
      <right/>
      <top/>
      <bottom/>
      <diagonal/>
    </border>
    <border>
      <left style="thin">
        <color theme="0"/>
      </left>
      <right/>
      <top/>
      <bottom style="thin">
        <color theme="1"/>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7" fillId="4" borderId="12" applyNumberFormat="0" applyAlignment="0" applyProtection="0"/>
    <xf numFmtId="0" fontId="8" fillId="5" borderId="12" applyNumberFormat="0" applyAlignment="0" applyProtection="0"/>
  </cellStyleXfs>
  <cellXfs count="64">
    <xf numFmtId="0" fontId="0" fillId="0" borderId="0" xfId="0"/>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4" fillId="0" borderId="0" xfId="0" applyFont="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0" fillId="0" borderId="13" xfId="0" applyBorder="1"/>
    <xf numFmtId="0" fontId="9" fillId="0" borderId="1" xfId="0" applyFont="1" applyBorder="1"/>
    <xf numFmtId="0" fontId="9" fillId="0" borderId="13" xfId="0" applyFont="1" applyBorder="1"/>
    <xf numFmtId="0" fontId="9" fillId="0" borderId="0" xfId="0" applyFont="1"/>
    <xf numFmtId="0" fontId="10" fillId="0" borderId="0" xfId="0" applyFont="1"/>
    <xf numFmtId="1" fontId="1" fillId="0" borderId="3" xfId="0" applyNumberFormat="1" applyFont="1" applyBorder="1" applyAlignment="1">
      <alignment horizontal="center" vertical="center"/>
    </xf>
    <xf numFmtId="0" fontId="2" fillId="0" borderId="0" xfId="0" applyFont="1"/>
    <xf numFmtId="0" fontId="7" fillId="4" borderId="12" xfId="1"/>
    <xf numFmtId="49" fontId="7" fillId="4" borderId="12" xfId="1" applyNumberFormat="1"/>
    <xf numFmtId="0" fontId="7" fillId="4" borderId="12" xfId="1" applyNumberFormat="1"/>
    <xf numFmtId="0" fontId="8" fillId="5" borderId="12" xfId="2"/>
    <xf numFmtId="0" fontId="8" fillId="5" borderId="12" xfId="2" applyNumberFormat="1"/>
    <xf numFmtId="0" fontId="0" fillId="6" borderId="1" xfId="0" applyFill="1" applyBorder="1"/>
    <xf numFmtId="0" fontId="0" fillId="6" borderId="0" xfId="0" applyFill="1"/>
    <xf numFmtId="49" fontId="0" fillId="6" borderId="0" xfId="0" applyNumberFormat="1" applyFill="1"/>
    <xf numFmtId="0" fontId="11" fillId="6" borderId="0" xfId="0" applyFont="1" applyFill="1"/>
    <xf numFmtId="0" fontId="5" fillId="6" borderId="0" xfId="0" applyFont="1" applyFill="1"/>
    <xf numFmtId="0" fontId="9" fillId="6" borderId="0" xfId="0" applyFont="1" applyFill="1"/>
    <xf numFmtId="0" fontId="0" fillId="6" borderId="0" xfId="0" applyFill="1" applyAlignment="1">
      <alignment horizontal="left" vertical="center"/>
    </xf>
    <xf numFmtId="0" fontId="2" fillId="0" borderId="1" xfId="0" applyFont="1" applyBorder="1"/>
    <xf numFmtId="0" fontId="12" fillId="0" borderId="2" xfId="0" applyFont="1" applyBorder="1" applyAlignment="1">
      <alignment horizontal="left" vertical="center" wrapText="1"/>
    </xf>
    <xf numFmtId="0" fontId="12"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6" xfId="0" applyFont="1" applyBorder="1" applyAlignment="1">
      <alignment horizontal="left" vertical="center" wrapText="1"/>
    </xf>
    <xf numFmtId="0" fontId="0" fillId="0" borderId="11" xfId="0" applyBorder="1" applyAlignment="1">
      <alignment horizontal="left" vertical="center"/>
    </xf>
    <xf numFmtId="0" fontId="0" fillId="0" borderId="11" xfId="0" applyBorder="1" applyAlignment="1">
      <alignment horizontal="left" vertical="center" wrapText="1"/>
    </xf>
    <xf numFmtId="0" fontId="0" fillId="0" borderId="11" xfId="0" applyBorder="1"/>
    <xf numFmtId="0" fontId="3" fillId="2" borderId="8" xfId="0" applyFont="1" applyFill="1" applyBorder="1" applyAlignment="1">
      <alignment horizontal="left" vertical="center"/>
    </xf>
    <xf numFmtId="0" fontId="3" fillId="2" borderId="5" xfId="0" applyFont="1" applyFill="1" applyBorder="1" applyAlignment="1">
      <alignment horizontal="left" vertical="center"/>
    </xf>
    <xf numFmtId="16" fontId="1" fillId="0" borderId="3" xfId="0" applyNumberFormat="1" applyFont="1" applyBorder="1" applyAlignment="1">
      <alignment horizontal="center" vertical="center"/>
    </xf>
    <xf numFmtId="9" fontId="8" fillId="5" borderId="12" xfId="2" applyNumberFormat="1" applyProtection="1"/>
    <xf numFmtId="0" fontId="3" fillId="2" borderId="17" xfId="0" applyFont="1" applyFill="1" applyBorder="1" applyAlignment="1">
      <alignment horizontal="left" vertical="center"/>
    </xf>
    <xf numFmtId="0" fontId="12" fillId="0" borderId="21" xfId="0" applyFont="1" applyBorder="1" applyAlignment="1">
      <alignment horizontal="left" vertical="center" wrapText="1"/>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0" fillId="6" borderId="14" xfId="0" applyFill="1" applyBorder="1" applyAlignment="1">
      <alignment horizontal="center" wrapText="1"/>
    </xf>
    <xf numFmtId="0" fontId="0" fillId="6" borderId="15" xfId="0" applyFill="1" applyBorder="1" applyAlignment="1">
      <alignment horizontal="center" wrapText="1"/>
    </xf>
    <xf numFmtId="0" fontId="0" fillId="6" borderId="16" xfId="0" applyFill="1" applyBorder="1" applyAlignment="1">
      <alignment horizont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4" fillId="0" borderId="1" xfId="0" applyFont="1" applyBorder="1" applyAlignment="1">
      <alignment horizontal="center" vertical="center" wrapText="1"/>
    </xf>
    <xf numFmtId="0" fontId="13" fillId="0" borderId="0" xfId="0" applyFont="1" applyFill="1" applyAlignment="1">
      <alignment wrapText="1"/>
    </xf>
    <xf numFmtId="0" fontId="12" fillId="0" borderId="5" xfId="0" applyFont="1" applyBorder="1" applyAlignment="1">
      <alignment wrapText="1"/>
    </xf>
  </cellXfs>
  <cellStyles count="3">
    <cellStyle name="Calculation" xfId="2" builtinId="22"/>
    <cellStyle name="Input" xfId="1" builtinId="20"/>
    <cellStyle name="Normal" xfId="0" builtinId="0"/>
  </cellStyles>
  <dxfs count="3">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248458</xdr:colOff>
      <xdr:row>1</xdr:row>
      <xdr:rowOff>50799</xdr:rowOff>
    </xdr:from>
    <xdr:to>
      <xdr:col>1</xdr:col>
      <xdr:colOff>1469899</xdr:colOff>
      <xdr:row>3</xdr:row>
      <xdr:rowOff>113540</xdr:rowOff>
    </xdr:to>
    <xdr:pic>
      <xdr:nvPicPr>
        <xdr:cNvPr id="5" name="Picture 4">
          <a:extLst>
            <a:ext uri="{FF2B5EF4-FFF2-40B4-BE49-F238E27FC236}">
              <a16:creationId xmlns:a16="http://schemas.microsoft.com/office/drawing/2014/main" id="{B672B2BA-4553-424E-9C68-49D0AF92DE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48458" y="253999"/>
          <a:ext cx="1475441" cy="4860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ocs.uipath.com/task-mining/automation-cloud/latest/user-guide/hardware-and-software-requirements-for-the-recorder-cli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AF8EA-797D-6B4F-A4B1-D6A0FFCB779D}">
  <dimension ref="B1:W39"/>
  <sheetViews>
    <sheetView tabSelected="1" zoomScale="70" zoomScaleNormal="70" workbookViewId="0">
      <pane ySplit="11" topLeftCell="A12" activePane="bottomLeft" state="frozen"/>
      <selection pane="bottomLeft" activeCell="A12" sqref="A12"/>
    </sheetView>
  </sheetViews>
  <sheetFormatPr defaultColWidth="11" defaultRowHeight="15.6" x14ac:dyDescent="0.3"/>
  <cols>
    <col min="1" max="1" width="3.3984375" customWidth="1"/>
    <col min="2" max="2" width="59.09765625" customWidth="1"/>
    <col min="3" max="3" width="73.8984375" bestFit="1" customWidth="1"/>
    <col min="4" max="4" width="17.8984375" bestFit="1" customWidth="1"/>
    <col min="5" max="5" width="36.09765625" customWidth="1"/>
    <col min="6" max="6" width="10.8984375" style="19" customWidth="1"/>
    <col min="7" max="8" width="10.8984375" customWidth="1"/>
    <col min="9" max="18" width="10.8984375" style="28" hidden="1" customWidth="1"/>
    <col min="19" max="21" width="9.09765625" style="28" hidden="1" customWidth="1"/>
    <col min="22" max="22" width="10.8984375" style="28" hidden="1" customWidth="1"/>
    <col min="23" max="23" width="10.8984375" customWidth="1"/>
  </cols>
  <sheetData>
    <row r="1" spans="2:22" s="1" customFormat="1" x14ac:dyDescent="0.3">
      <c r="C1" s="2"/>
      <c r="D1" s="3"/>
      <c r="E1" s="3"/>
      <c r="F1" s="16"/>
      <c r="I1" s="50" t="s">
        <v>0</v>
      </c>
      <c r="J1" s="22" t="s">
        <v>1</v>
      </c>
      <c r="K1" s="25">
        <v>0</v>
      </c>
      <c r="L1" s="22" t="s">
        <v>1</v>
      </c>
      <c r="M1" s="25">
        <v>0</v>
      </c>
      <c r="N1" s="23" t="s">
        <v>2</v>
      </c>
      <c r="O1" s="25">
        <v>0.2</v>
      </c>
      <c r="P1" s="22">
        <v>1</v>
      </c>
      <c r="Q1" s="25">
        <v>0.4</v>
      </c>
      <c r="R1" s="23" t="s">
        <v>3</v>
      </c>
      <c r="S1" s="25">
        <v>0.2</v>
      </c>
      <c r="T1" s="22" t="s">
        <v>1</v>
      </c>
      <c r="U1" s="25">
        <v>0</v>
      </c>
      <c r="V1" s="27"/>
    </row>
    <row r="2" spans="2:22" s="1" customFormat="1" ht="17.100000000000001" customHeight="1" x14ac:dyDescent="0.3">
      <c r="C2" s="61" t="s">
        <v>37</v>
      </c>
      <c r="D2" s="34" t="s">
        <v>4</v>
      </c>
      <c r="E2" s="45" t="str">
        <f>IF(COUNTBLANK(D14:D16) = 0, SUMPRODUCT(J14:J16,K14:K16) / SUM(K14:K16), "Auto calculated. Fill in answers first")</f>
        <v>Auto calculated. Fill in answers first</v>
      </c>
      <c r="F2" s="16"/>
      <c r="I2" s="51"/>
      <c r="J2" s="22" t="s">
        <v>5</v>
      </c>
      <c r="K2" s="25">
        <v>1</v>
      </c>
      <c r="L2" s="22" t="s">
        <v>6</v>
      </c>
      <c r="M2" s="25">
        <v>0.5</v>
      </c>
      <c r="N2" s="23" t="s">
        <v>7</v>
      </c>
      <c r="O2" s="25">
        <v>0.4</v>
      </c>
      <c r="P2" s="24">
        <v>3</v>
      </c>
      <c r="Q2" s="26">
        <v>0.8</v>
      </c>
      <c r="R2" s="23" t="s">
        <v>8</v>
      </c>
      <c r="S2" s="25">
        <v>0.6</v>
      </c>
      <c r="T2" s="22" t="s">
        <v>5</v>
      </c>
      <c r="U2" s="25">
        <v>1</v>
      </c>
      <c r="V2" s="27"/>
    </row>
    <row r="3" spans="2:22" s="1" customFormat="1" ht="15.9" customHeight="1" x14ac:dyDescent="0.3">
      <c r="C3" s="61"/>
      <c r="D3" s="34" t="s">
        <v>9</v>
      </c>
      <c r="E3" s="45" t="str">
        <f>IF(COUNTBLANK(D19:D23) = 0, SUMPRODUCT(J19:J23,K19:K23) / SUM(K19:K23), "Auto calculated. Fill in answers first")</f>
        <v>Auto calculated. Fill in answers first</v>
      </c>
      <c r="F3" s="16"/>
      <c r="I3" s="51"/>
      <c r="J3" s="28"/>
      <c r="K3" s="28"/>
      <c r="L3" s="22" t="s">
        <v>5</v>
      </c>
      <c r="M3" s="25">
        <v>1</v>
      </c>
      <c r="N3" s="23" t="s">
        <v>10</v>
      </c>
      <c r="O3" s="25">
        <v>0.6</v>
      </c>
      <c r="P3" s="24">
        <v>5</v>
      </c>
      <c r="Q3" s="26">
        <v>1</v>
      </c>
      <c r="R3" s="23" t="s">
        <v>11</v>
      </c>
      <c r="S3" s="25">
        <v>1</v>
      </c>
      <c r="T3" s="22" t="s">
        <v>12</v>
      </c>
      <c r="U3" s="25">
        <v>1</v>
      </c>
      <c r="V3" s="27"/>
    </row>
    <row r="4" spans="2:22" s="1" customFormat="1" ht="15.9" customHeight="1" x14ac:dyDescent="0.3">
      <c r="C4" s="61"/>
      <c r="D4" s="34" t="s">
        <v>13</v>
      </c>
      <c r="E4" s="45" t="str">
        <f>IF(COUNTBLANK(D26:D30)=0,SUMPRODUCT(J26:J30,K26:K30)/SUM(K26:K30),"Auto calculated. Fill in answers first")</f>
        <v>Auto calculated. Fill in answers first</v>
      </c>
      <c r="F4" s="16"/>
      <c r="I4" s="51"/>
      <c r="J4" s="28"/>
      <c r="K4" s="28"/>
      <c r="L4" s="28"/>
      <c r="M4" s="28"/>
      <c r="N4" s="23" t="s">
        <v>14</v>
      </c>
      <c r="O4" s="25">
        <v>0.8</v>
      </c>
      <c r="P4" s="24">
        <v>10</v>
      </c>
      <c r="Q4" s="26">
        <v>1</v>
      </c>
      <c r="R4" s="28"/>
      <c r="S4" s="28"/>
      <c r="T4" s="28"/>
      <c r="U4" s="28"/>
      <c r="V4" s="28"/>
    </row>
    <row r="5" spans="2:22" s="15" customFormat="1" ht="15.9" customHeight="1" thickBot="1" x14ac:dyDescent="0.35">
      <c r="B5" s="39"/>
      <c r="C5" s="40"/>
      <c r="D5" s="41"/>
      <c r="E5" s="41"/>
      <c r="F5" s="17"/>
      <c r="I5" s="52"/>
      <c r="J5" s="28"/>
      <c r="K5" s="28"/>
      <c r="L5" s="28"/>
      <c r="M5" s="28"/>
      <c r="N5" s="23" t="s">
        <v>15</v>
      </c>
      <c r="O5" s="25">
        <v>1</v>
      </c>
      <c r="P5" s="24">
        <v>25</v>
      </c>
      <c r="Q5" s="26">
        <v>0.8</v>
      </c>
      <c r="R5" s="28"/>
      <c r="S5" s="28"/>
      <c r="T5" s="28"/>
      <c r="U5" s="28"/>
      <c r="V5" s="28"/>
    </row>
    <row r="6" spans="2:22" ht="24" customHeight="1" x14ac:dyDescent="0.3">
      <c r="B6" s="42" t="s">
        <v>16</v>
      </c>
      <c r="C6" s="53"/>
      <c r="D6" s="53"/>
      <c r="E6" s="54"/>
      <c r="F6" s="18"/>
      <c r="N6" s="29"/>
      <c r="P6" s="24">
        <v>100</v>
      </c>
      <c r="Q6" s="26">
        <v>0.6</v>
      </c>
    </row>
    <row r="7" spans="2:22" ht="24" customHeight="1" x14ac:dyDescent="0.3">
      <c r="B7" s="46" t="s">
        <v>17</v>
      </c>
      <c r="C7" s="58"/>
      <c r="D7" s="59"/>
      <c r="E7" s="60"/>
      <c r="F7" s="18"/>
      <c r="N7" s="29"/>
      <c r="P7" s="24"/>
      <c r="Q7" s="26"/>
    </row>
    <row r="8" spans="2:22" ht="24" customHeight="1" thickBot="1" x14ac:dyDescent="0.35">
      <c r="B8" s="43" t="s">
        <v>18</v>
      </c>
      <c r="C8" s="55"/>
      <c r="D8" s="55"/>
      <c r="E8" s="56"/>
      <c r="F8" s="18"/>
    </row>
    <row r="9" spans="2:22" ht="15.9" customHeight="1" x14ac:dyDescent="0.3"/>
    <row r="10" spans="2:22" ht="17.100000000000001" customHeight="1" x14ac:dyDescent="0.3">
      <c r="C10" s="57" t="s">
        <v>38</v>
      </c>
      <c r="D10" s="57"/>
      <c r="E10" s="57"/>
      <c r="F10" s="18"/>
    </row>
    <row r="11" spans="2:22" x14ac:dyDescent="0.3">
      <c r="C11" s="57"/>
      <c r="D11" s="57"/>
      <c r="E11" s="57"/>
      <c r="F11" s="18"/>
    </row>
    <row r="12" spans="2:22" ht="26.4" thickBot="1" x14ac:dyDescent="0.35">
      <c r="B12" s="6" t="s">
        <v>19</v>
      </c>
      <c r="C12" s="4"/>
      <c r="D12" s="5"/>
      <c r="E12" s="5"/>
      <c r="H12" s="21"/>
      <c r="J12" s="30" t="s">
        <v>20</v>
      </c>
      <c r="K12" s="31" t="s">
        <v>21</v>
      </c>
    </row>
    <row r="13" spans="2:22" ht="21" x14ac:dyDescent="0.3">
      <c r="B13" s="7" t="s">
        <v>22</v>
      </c>
      <c r="C13" s="8" t="s">
        <v>23</v>
      </c>
      <c r="D13" s="9" t="s">
        <v>24</v>
      </c>
      <c r="E13" s="10" t="s">
        <v>25</v>
      </c>
      <c r="J13" s="32"/>
    </row>
    <row r="14" spans="2:22" ht="18" x14ac:dyDescent="0.3">
      <c r="B14" s="35" t="s">
        <v>26</v>
      </c>
      <c r="C14" s="37" t="s">
        <v>43</v>
      </c>
      <c r="D14" s="44"/>
      <c r="E14" s="12"/>
      <c r="J14" s="32" t="e">
        <f>INDEX($O$1:$O$5,MATCH(D14,$N$1:$N$5,0))</f>
        <v>#N/A</v>
      </c>
      <c r="K14" s="28">
        <v>3</v>
      </c>
    </row>
    <row r="15" spans="2:22" ht="36" x14ac:dyDescent="0.3">
      <c r="B15" s="35" t="s">
        <v>39</v>
      </c>
      <c r="C15" s="37" t="s">
        <v>44</v>
      </c>
      <c r="D15" s="11"/>
      <c r="E15" s="12"/>
      <c r="J15" s="32" t="e">
        <f>INDEX($S$1:$S$3,MATCH(D15,$R$1:$R$3,0))</f>
        <v>#N/A</v>
      </c>
      <c r="K15" s="28">
        <v>2</v>
      </c>
    </row>
    <row r="16" spans="2:22" ht="47.4" thickBot="1" x14ac:dyDescent="0.35">
      <c r="B16" s="36" t="s">
        <v>27</v>
      </c>
      <c r="C16" s="38" t="s">
        <v>45</v>
      </c>
      <c r="D16" s="13"/>
      <c r="E16" s="14"/>
      <c r="I16" s="33"/>
      <c r="J16" s="32" t="e">
        <f>INDEX($K$1:$K$2,MATCH(D16,$J$1:$J$2,0))</f>
        <v>#N/A</v>
      </c>
      <c r="K16" s="28">
        <v>2</v>
      </c>
    </row>
    <row r="17" spans="2:12" ht="26.4" thickBot="1" x14ac:dyDescent="0.35">
      <c r="B17" s="6" t="s">
        <v>28</v>
      </c>
      <c r="C17" s="4"/>
      <c r="D17" s="5"/>
      <c r="E17" s="5"/>
      <c r="J17" s="32"/>
    </row>
    <row r="18" spans="2:12" ht="21" x14ac:dyDescent="0.3">
      <c r="B18" s="7" t="s">
        <v>22</v>
      </c>
      <c r="C18" s="8" t="s">
        <v>23</v>
      </c>
      <c r="D18" s="9" t="s">
        <v>24</v>
      </c>
      <c r="E18" s="10" t="s">
        <v>25</v>
      </c>
      <c r="J18" s="32"/>
    </row>
    <row r="19" spans="2:12" ht="31.2" x14ac:dyDescent="0.3">
      <c r="B19" s="35" t="s">
        <v>29</v>
      </c>
      <c r="C19" s="62" t="s">
        <v>46</v>
      </c>
      <c r="D19" s="11"/>
      <c r="E19" s="12"/>
      <c r="J19" s="32" t="e">
        <f>INDEX($K$1:$K$2,MATCH(D19,$J$1:$J$2,0))</f>
        <v>#N/A</v>
      </c>
      <c r="K19" s="28">
        <v>3</v>
      </c>
    </row>
    <row r="20" spans="2:12" ht="36" x14ac:dyDescent="0.3">
      <c r="B20" s="35" t="s">
        <v>30</v>
      </c>
      <c r="C20" s="37" t="s">
        <v>52</v>
      </c>
      <c r="D20" s="11"/>
      <c r="E20" s="12"/>
      <c r="J20" s="32" t="e">
        <f>INDEX($M$1:$M$3,MATCH(D20,$L$1:$L$3,0))</f>
        <v>#N/A</v>
      </c>
      <c r="K20" s="28">
        <v>2</v>
      </c>
    </row>
    <row r="21" spans="2:12" ht="62.4" x14ac:dyDescent="0.3">
      <c r="B21" s="35" t="s">
        <v>31</v>
      </c>
      <c r="C21" s="37" t="s">
        <v>47</v>
      </c>
      <c r="D21" s="11"/>
      <c r="E21" s="12"/>
      <c r="J21" s="32" t="e">
        <f>1-INDEX($M$1:$M$3,MATCH(D21,$L$1:$L$3,0))</f>
        <v>#N/A</v>
      </c>
      <c r="K21" s="28">
        <v>1</v>
      </c>
      <c r="L21" s="28" t="s">
        <v>32</v>
      </c>
    </row>
    <row r="22" spans="2:12" ht="46.8" x14ac:dyDescent="0.3">
      <c r="B22" s="35" t="s">
        <v>33</v>
      </c>
      <c r="C22" s="37" t="s">
        <v>48</v>
      </c>
      <c r="D22" s="11"/>
      <c r="E22" s="12"/>
      <c r="J22" s="32" t="e">
        <f>INDEX($M$1:$M$3,MATCH(D22,$L$1:$L$3,0))</f>
        <v>#N/A</v>
      </c>
      <c r="K22" s="28">
        <v>3</v>
      </c>
    </row>
    <row r="23" spans="2:12" ht="47.4" thickBot="1" x14ac:dyDescent="0.35">
      <c r="B23" s="36" t="s">
        <v>49</v>
      </c>
      <c r="C23" s="38" t="s">
        <v>53</v>
      </c>
      <c r="D23" s="13"/>
      <c r="E23" s="14"/>
      <c r="J23" s="32" t="e">
        <f>INDEX($M$1:$M$3,MATCH(D23,$L$1:$L$3,0))</f>
        <v>#N/A</v>
      </c>
      <c r="K23" s="28">
        <v>1</v>
      </c>
    </row>
    <row r="24" spans="2:12" ht="26.4" thickBot="1" x14ac:dyDescent="0.35">
      <c r="B24" s="6" t="s">
        <v>34</v>
      </c>
      <c r="C24" s="4"/>
      <c r="D24" s="5"/>
      <c r="E24" s="5"/>
      <c r="J24" s="32"/>
    </row>
    <row r="25" spans="2:12" ht="21" x14ac:dyDescent="0.3">
      <c r="B25" s="7" t="s">
        <v>22</v>
      </c>
      <c r="C25" s="8" t="s">
        <v>23</v>
      </c>
      <c r="D25" s="9" t="s">
        <v>24</v>
      </c>
      <c r="E25" s="10" t="s">
        <v>25</v>
      </c>
      <c r="J25" s="32"/>
    </row>
    <row r="26" spans="2:12" ht="18" x14ac:dyDescent="0.3">
      <c r="B26" s="35" t="s">
        <v>35</v>
      </c>
      <c r="C26" s="37" t="s">
        <v>50</v>
      </c>
      <c r="D26" s="20"/>
      <c r="E26" s="12"/>
      <c r="J26" s="32" t="e">
        <f>INDEX($Q$1:$Q$6,MATCH(D26,$P$1:$P$6,1))</f>
        <v>#N/A</v>
      </c>
      <c r="K26" s="28">
        <v>2</v>
      </c>
    </row>
    <row r="27" spans="2:12" ht="78" x14ac:dyDescent="0.3">
      <c r="B27" s="35" t="s">
        <v>36</v>
      </c>
      <c r="C27" s="37" t="s">
        <v>54</v>
      </c>
      <c r="D27" s="11"/>
      <c r="E27" s="12"/>
      <c r="J27" s="32" t="e">
        <f>INDEX(M1:M3,MATCH(D27,L1:L3,0))</f>
        <v>#N/A</v>
      </c>
      <c r="K27" s="28">
        <v>2</v>
      </c>
    </row>
    <row r="28" spans="2:12" ht="46.8" x14ac:dyDescent="0.3">
      <c r="B28" s="35" t="s">
        <v>40</v>
      </c>
      <c r="C28" s="37" t="s">
        <v>51</v>
      </c>
      <c r="D28" s="11"/>
      <c r="E28" s="12"/>
      <c r="J28" s="32" t="e">
        <f>INDEX($K$1:$K$2,MATCH(D28,$J$1:$J$2,0))</f>
        <v>#N/A</v>
      </c>
      <c r="K28" s="28">
        <v>3</v>
      </c>
    </row>
    <row r="29" spans="2:12" ht="36" x14ac:dyDescent="0.3">
      <c r="B29" s="47" t="s">
        <v>41</v>
      </c>
      <c r="C29" s="37" t="s">
        <v>55</v>
      </c>
      <c r="D29" s="48"/>
      <c r="E29" s="49"/>
      <c r="J29" s="32" t="e">
        <f>INDEX($K$1:$K$2,MATCH(D29,$J$1:$J$2,0))</f>
        <v>#N/A</v>
      </c>
      <c r="K29" s="28">
        <v>1</v>
      </c>
    </row>
    <row r="30" spans="2:12" ht="36.6" thickBot="1" x14ac:dyDescent="0.4">
      <c r="B30" s="63" t="s">
        <v>42</v>
      </c>
      <c r="C30" s="38" t="s">
        <v>56</v>
      </c>
      <c r="D30" s="13"/>
      <c r="E30" s="14"/>
      <c r="J30" s="32" t="e">
        <f>INDEX($U$1:$U$3,MATCH(D30,$T$1:$T$3,0))</f>
        <v>#N/A</v>
      </c>
      <c r="K30" s="28">
        <v>3</v>
      </c>
    </row>
    <row r="31" spans="2:12" x14ac:dyDescent="0.3">
      <c r="D31" s="5"/>
      <c r="E31" s="5"/>
      <c r="F31" s="18"/>
    </row>
    <row r="32" spans="2:12" ht="15.9" customHeight="1" x14ac:dyDescent="0.3"/>
    <row r="33" ht="15.9" customHeight="1" x14ac:dyDescent="0.3"/>
    <row r="34" ht="15.9" customHeight="1" x14ac:dyDescent="0.3"/>
    <row r="35" ht="15.9" customHeight="1" x14ac:dyDescent="0.3"/>
    <row r="36" ht="15.9" customHeight="1" x14ac:dyDescent="0.3"/>
    <row r="37" ht="15.9" customHeight="1" x14ac:dyDescent="0.3"/>
    <row r="38" ht="15.9" customHeight="1" x14ac:dyDescent="0.3"/>
    <row r="39" ht="17.100000000000001" customHeight="1" x14ac:dyDescent="0.3"/>
  </sheetData>
  <mergeCells count="6">
    <mergeCell ref="I1:I5"/>
    <mergeCell ref="C2:C4"/>
    <mergeCell ref="C6:E6"/>
    <mergeCell ref="C8:E8"/>
    <mergeCell ref="C10:E11"/>
    <mergeCell ref="C7:E7"/>
  </mergeCells>
  <conditionalFormatting sqref="C6:E6 C7 C8:E8 D14:D16">
    <cfRule type="cellIs" dxfId="2" priority="9" operator="equal">
      <formula>$D$12</formula>
    </cfRule>
  </conditionalFormatting>
  <conditionalFormatting sqref="D19:D23">
    <cfRule type="cellIs" dxfId="1" priority="4" operator="equal">
      <formula>$D$12</formula>
    </cfRule>
  </conditionalFormatting>
  <conditionalFormatting sqref="D26:D30">
    <cfRule type="cellIs" dxfId="0" priority="1" operator="equal">
      <formula>$D$12</formula>
    </cfRule>
  </conditionalFormatting>
  <dataValidations count="6">
    <dataValidation type="list" allowBlank="1" showInputMessage="1" showErrorMessage="1" sqref="D16 D19 D28:D29" xr:uid="{7F351C15-82A0-954B-8088-A2DA7FB4D480}">
      <formula1>$J$1:$J$2</formula1>
    </dataValidation>
    <dataValidation type="list" allowBlank="1" showInputMessage="1" showErrorMessage="1" sqref="D27 D20:D23" xr:uid="{FA9BC545-0BA3-CD4E-ADDE-DB66C06CDB8B}">
      <formula1>$L$1:$L$3</formula1>
    </dataValidation>
    <dataValidation type="list" allowBlank="1" showInputMessage="1" showErrorMessage="1" sqref="D14" xr:uid="{F06CB80A-D41C-AA4F-A4A7-2858979AC998}">
      <formula1>$N$1:$N$5</formula1>
    </dataValidation>
    <dataValidation type="whole" allowBlank="1" showInputMessage="1" showErrorMessage="1" sqref="D26" xr:uid="{14A68A26-99C6-E74C-829E-BAF9D5483A3D}">
      <formula1>P1</formula1>
      <formula2>P6</formula2>
    </dataValidation>
    <dataValidation type="list" allowBlank="1" showInputMessage="1" showErrorMessage="1" sqref="D15" xr:uid="{AFAD85EA-E08A-414C-A11A-6EB52EFE4F08}">
      <formula1>$R$1:$R$3</formula1>
    </dataValidation>
    <dataValidation type="list" allowBlank="1" showInputMessage="1" showErrorMessage="1" sqref="D30" xr:uid="{7BC16861-4EBD-2048-B221-C4A3119792AB}">
      <formula1>$T$1:$T$3</formula1>
    </dataValidation>
  </dataValidations>
  <hyperlinks>
    <hyperlink ref="C29" r:id="rId1" display="Participants should meet the requirements for the recorder to run on their desktop computers. See documentation for the requirements" xr:uid="{EF9DF81D-DC34-4527-A04B-DA712E5248F9}"/>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57ABDAB563A2479644F7ED74D32E6A" ma:contentTypeVersion="12" ma:contentTypeDescription="Create a new document." ma:contentTypeScope="" ma:versionID="720f757da30694eba8628cea2553e663">
  <xsd:schema xmlns:xsd="http://www.w3.org/2001/XMLSchema" xmlns:xs="http://www.w3.org/2001/XMLSchema" xmlns:p="http://schemas.microsoft.com/office/2006/metadata/properties" xmlns:ns2="4c0bb72d-0431-4058-a8f0-1a873a312141" xmlns:ns3="43aaca2a-4087-4ccf-ae1c-24ac31d5c1ea" targetNamespace="http://schemas.microsoft.com/office/2006/metadata/properties" ma:root="true" ma:fieldsID="2bb8911e80fea847c561f1493eea8a1d" ns2:_="" ns3:_="">
    <xsd:import namespace="4c0bb72d-0431-4058-a8f0-1a873a312141"/>
    <xsd:import namespace="43aaca2a-4087-4ccf-ae1c-24ac31d5c1e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0bb72d-0431-4058-a8f0-1a873a3121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3aaca2a-4087-4ccf-ae1c-24ac31d5c1e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3CF0AC-848C-47C0-A250-16B1449582C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05449AA-7D96-40E4-97B4-2FF7D326FF25}">
  <ds:schemaRefs>
    <ds:schemaRef ds:uri="http://schemas.microsoft.com/sharepoint/v3/contenttype/forms"/>
  </ds:schemaRefs>
</ds:datastoreItem>
</file>

<file path=customXml/itemProps3.xml><?xml version="1.0" encoding="utf-8"?>
<ds:datastoreItem xmlns:ds="http://schemas.openxmlformats.org/officeDocument/2006/customXml" ds:itemID="{5B9146D5-BB76-464A-B5A4-FF09AEBEF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0bb72d-0431-4058-a8f0-1a873a312141"/>
    <ds:schemaRef ds:uri="43aaca2a-4087-4ccf-ae1c-24ac31d5c1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Task Mining Assessment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Raymond Lui</cp:lastModifiedBy>
  <cp:revision/>
  <dcterms:created xsi:type="dcterms:W3CDTF">2021-03-29T07:52:09Z</dcterms:created>
  <dcterms:modified xsi:type="dcterms:W3CDTF">2023-10-18T14:10:04Z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0x0101006F57ABDAB563A2479644F7ED74D32E6A</vt:lpwstr>
  </property>
</Properties>
</file>